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30"/>
  </bookViews>
  <sheets>
    <sheet name="NOV" sheetId="1" r:id="rId1"/>
  </sheets>
  <definedNames>
    <definedName name="_xlnm.Print_Area" localSheetId="0">NOV!$A$1:$I$16</definedName>
  </definedNames>
  <calcPr calcId="144525"/>
</workbook>
</file>

<file path=xl/sharedStrings.xml><?xml version="1.0" encoding="utf-8"?>
<sst xmlns="http://schemas.openxmlformats.org/spreadsheetml/2006/main" count="33" uniqueCount="30">
  <si>
    <t>REKAPITULASI DATA KEPEMILIKAN AKTA KELAHIRAN ANAK USIA 0-18 TAHUN</t>
  </si>
  <si>
    <t>s/d 03 Januari 2019</t>
  </si>
  <si>
    <t>NO</t>
  </si>
  <si>
    <t>KODE WILAYAH</t>
  </si>
  <si>
    <t>KABUPATEN</t>
  </si>
  <si>
    <t>JUMLAH ANAK 0-18 TAHUN</t>
  </si>
  <si>
    <t>MEMILIKI AKTA S.D BULAN Des</t>
  </si>
  <si>
    <t xml:space="preserve"> BELUM MEMILIKI AKTA S.D BULAN Nov</t>
  </si>
  <si>
    <t>KET</t>
  </si>
  <si>
    <t>JUMLAH</t>
  </si>
  <si>
    <t>%</t>
  </si>
  <si>
    <t>17.01</t>
  </si>
  <si>
    <t>BENGKULU SELATAN</t>
  </si>
  <si>
    <t>17.02</t>
  </si>
  <si>
    <t>REJANG LEBONG</t>
  </si>
  <si>
    <t>17.03</t>
  </si>
  <si>
    <t>BENGKULU UTARA</t>
  </si>
  <si>
    <t>17.04</t>
  </si>
  <si>
    <t>KAUR</t>
  </si>
  <si>
    <t>17.05</t>
  </si>
  <si>
    <t>SELUMA</t>
  </si>
  <si>
    <t>17.06</t>
  </si>
  <si>
    <t>MUKOMUKO</t>
  </si>
  <si>
    <t>17.07</t>
  </si>
  <si>
    <t>LEBONG</t>
  </si>
  <si>
    <t>17.08</t>
  </si>
  <si>
    <t>KEPAHIANG</t>
  </si>
  <si>
    <t>17.09</t>
  </si>
  <si>
    <t>BENGKULU TENGAH</t>
  </si>
  <si>
    <t>KOTA BENGKULU</t>
  </si>
</sst>
</file>

<file path=xl/styles.xml><?xml version="1.0" encoding="utf-8"?>
<styleSheet xmlns="http://schemas.openxmlformats.org/spreadsheetml/2006/main">
  <numFmts count="6"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_(* #,##0_);_(* \(#,##0\);_(* &quot;-&quot;_);_(@_)"/>
    <numFmt numFmtId="179" formatCode="_(&quot;Rp&quot;* #,##0_);_(&quot;Rp&quot;* \(#,##0\);_(&quot;Rp&quot;* &quot;-&quot;_);_(@_)"/>
    <numFmt numFmtId="180" formatCode="_(* #,##0_);_(* \(#,##0\);_(* &quot;-&quot;??_);_(@_)"/>
    <numFmt numFmtId="181" formatCode="_(* #,##0_);_(* \(#,##0\);_(* &quot;-&quot;?_);_(@_)"/>
  </numFmts>
  <fonts count="24">
    <font>
      <sz val="11"/>
      <color theme="1"/>
      <name val="Calibri"/>
      <charset val="134"/>
      <scheme val="minor"/>
    </font>
    <font>
      <b/>
      <sz val="16"/>
      <name val="Tahoma"/>
      <charset val="134"/>
    </font>
    <font>
      <sz val="16"/>
      <name val="Tahoma"/>
      <charset val="134"/>
    </font>
    <font>
      <b/>
      <sz val="12"/>
      <name val="Tahoma"/>
      <charset val="134"/>
    </font>
    <font>
      <sz val="12"/>
      <name val="Tahoma"/>
      <charset val="134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9" borderId="8" applyNumberForma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180" fontId="4" fillId="4" borderId="2" xfId="2" applyNumberFormat="1" applyFont="1" applyFill="1" applyBorder="1" applyAlignment="1">
      <alignment vertical="center"/>
    </xf>
    <xf numFmtId="10" fontId="3" fillId="4" borderId="2" xfId="0" applyNumberFormat="1" applyFont="1" applyFill="1" applyBorder="1" applyAlignment="1">
      <alignment vertical="center"/>
    </xf>
    <xf numFmtId="10" fontId="4" fillId="4" borderId="2" xfId="6" applyNumberFormat="1" applyFont="1" applyFill="1" applyBorder="1" applyAlignment="1">
      <alignment vertical="center"/>
    </xf>
    <xf numFmtId="181" fontId="4" fillId="4" borderId="2" xfId="0" applyNumberFormat="1" applyFont="1" applyFill="1" applyBorder="1" applyAlignment="1">
      <alignment vertical="center"/>
    </xf>
    <xf numFmtId="180" fontId="4" fillId="4" borderId="2" xfId="0" applyNumberFormat="1" applyFont="1" applyFill="1" applyBorder="1" applyAlignment="1">
      <alignment vertical="center"/>
    </xf>
    <xf numFmtId="178" fontId="4" fillId="4" borderId="2" xfId="3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78" fontId="4" fillId="4" borderId="2" xfId="0" applyNumberFormat="1" applyFont="1" applyFill="1" applyBorder="1" applyAlignment="1">
      <alignment vertical="center"/>
    </xf>
    <xf numFmtId="10" fontId="4" fillId="4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10" fontId="3" fillId="5" borderId="2" xfId="0" applyNumberFormat="1" applyFont="1" applyFill="1" applyBorder="1" applyAlignment="1">
      <alignment vertical="center"/>
    </xf>
    <xf numFmtId="10" fontId="4" fillId="5" borderId="2" xfId="0" applyNumberFormat="1" applyFont="1" applyFill="1" applyBorder="1" applyAlignment="1">
      <alignment vertical="center"/>
    </xf>
    <xf numFmtId="1" fontId="4" fillId="4" borderId="2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16"/>
  <sheetViews>
    <sheetView showGridLines="0" tabSelected="1" view="pageBreakPreview" zoomScale="60" zoomScaleNormal="48" zoomScaleSheetLayoutView="60" workbookViewId="0">
      <selection activeCell="C9" sqref="C9"/>
    </sheetView>
  </sheetViews>
  <sheetFormatPr defaultColWidth="9" defaultRowHeight="15"/>
  <cols>
    <col min="1" max="1" width="9" style="1" customWidth="1"/>
    <col min="2" max="2" width="12.5714285714286" style="1" customWidth="1"/>
    <col min="3" max="3" width="30.8571428571429" style="1" customWidth="1"/>
    <col min="4" max="4" width="16.8571428571429" style="1" customWidth="1"/>
    <col min="5" max="5" width="14.7142857142857" style="1" customWidth="1"/>
    <col min="6" max="6" width="14.2857142857143" style="1" customWidth="1"/>
    <col min="7" max="7" width="13.7142857142857" style="1" customWidth="1"/>
    <col min="8" max="8" width="15.2857142857143" style="1" customWidth="1"/>
    <col min="9" max="9" width="8.42857142857143" style="1" customWidth="1"/>
    <col min="10" max="16364" width="9" style="1"/>
  </cols>
  <sheetData>
    <row r="1" ht="19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.5" spans="1:9">
      <c r="A2" s="3"/>
      <c r="B2" s="2" t="s">
        <v>1</v>
      </c>
      <c r="C2" s="2"/>
      <c r="D2" s="2"/>
      <c r="E2" s="2"/>
      <c r="F2" s="2"/>
      <c r="G2" s="2"/>
      <c r="H2" s="2"/>
      <c r="I2" s="2"/>
    </row>
    <row r="3" ht="48.7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 t="s">
        <v>7</v>
      </c>
      <c r="H3" s="5"/>
      <c r="I3" s="7" t="s">
        <v>8</v>
      </c>
    </row>
    <row r="4" ht="24.75" customHeight="1" spans="1:9">
      <c r="A4" s="6"/>
      <c r="B4" s="6"/>
      <c r="C4" s="6"/>
      <c r="D4" s="6"/>
      <c r="E4" s="7" t="s">
        <v>9</v>
      </c>
      <c r="F4" s="7" t="s">
        <v>10</v>
      </c>
      <c r="G4" s="7" t="s">
        <v>9</v>
      </c>
      <c r="H4" s="7" t="s">
        <v>10</v>
      </c>
      <c r="I4" s="7"/>
    </row>
    <row r="5" ht="24.75" customHeight="1" spans="1:9">
      <c r="A5" s="8">
        <v>1</v>
      </c>
      <c r="B5" s="8">
        <v>2</v>
      </c>
      <c r="C5" s="8">
        <v>3</v>
      </c>
      <c r="D5" s="8">
        <v>4</v>
      </c>
      <c r="E5" s="8">
        <v>7</v>
      </c>
      <c r="F5" s="8">
        <v>8</v>
      </c>
      <c r="G5" s="8">
        <v>9</v>
      </c>
      <c r="H5" s="8">
        <v>10</v>
      </c>
      <c r="I5" s="8">
        <v>11</v>
      </c>
    </row>
    <row r="6" ht="24.75" customHeight="1" spans="1:9">
      <c r="A6" s="9">
        <v>1</v>
      </c>
      <c r="B6" s="9" t="s">
        <v>11</v>
      </c>
      <c r="C6" s="10" t="s">
        <v>12</v>
      </c>
      <c r="D6" s="11">
        <v>54563</v>
      </c>
      <c r="E6" s="12">
        <v>50816</v>
      </c>
      <c r="F6" s="13">
        <f t="shared" ref="F6:F16" si="0">(E6/D6*100)/100</f>
        <v>0.931327089786119</v>
      </c>
      <c r="G6" s="11">
        <f t="shared" ref="G6:G15" si="1">D6-E6</f>
        <v>3747</v>
      </c>
      <c r="H6" s="14">
        <f>(G6/D6)*100/100</f>
        <v>0.0686729102138812</v>
      </c>
      <c r="I6" s="25"/>
    </row>
    <row r="7" ht="24.75" customHeight="1" spans="1:9">
      <c r="A7" s="9">
        <v>2</v>
      </c>
      <c r="B7" s="9" t="s">
        <v>13</v>
      </c>
      <c r="C7" s="10" t="s">
        <v>14</v>
      </c>
      <c r="D7" s="11">
        <v>88647</v>
      </c>
      <c r="E7" s="15">
        <v>82145</v>
      </c>
      <c r="F7" s="13">
        <f t="shared" si="0"/>
        <v>0.926652904215597</v>
      </c>
      <c r="G7" s="11">
        <f t="shared" si="1"/>
        <v>6502</v>
      </c>
      <c r="H7" s="14">
        <f t="shared" ref="H7:H14" si="2">G7/D7*100/100</f>
        <v>0.0733470957844033</v>
      </c>
      <c r="I7" s="25"/>
    </row>
    <row r="8" ht="24.75" customHeight="1" spans="1:9">
      <c r="A8" s="9">
        <v>3</v>
      </c>
      <c r="B8" s="9" t="s">
        <v>15</v>
      </c>
      <c r="C8" s="10" t="s">
        <v>16</v>
      </c>
      <c r="D8" s="11">
        <v>97306</v>
      </c>
      <c r="E8" s="12">
        <v>92181</v>
      </c>
      <c r="F8" s="13">
        <f t="shared" si="0"/>
        <v>0.947331099829404</v>
      </c>
      <c r="G8" s="11">
        <f t="shared" si="1"/>
        <v>5125</v>
      </c>
      <c r="H8" s="14">
        <f t="shared" si="2"/>
        <v>0.0526689001705959</v>
      </c>
      <c r="I8" s="25"/>
    </row>
    <row r="9" ht="24.75" customHeight="1" spans="1:9">
      <c r="A9" s="9">
        <v>4</v>
      </c>
      <c r="B9" s="9" t="s">
        <v>17</v>
      </c>
      <c r="C9" s="10" t="s">
        <v>18</v>
      </c>
      <c r="D9" s="11">
        <v>43398</v>
      </c>
      <c r="E9" s="16">
        <v>36981</v>
      </c>
      <c r="F9" s="13">
        <f t="shared" si="0"/>
        <v>0.852136043135628</v>
      </c>
      <c r="G9" s="11">
        <f t="shared" si="1"/>
        <v>6417</v>
      </c>
      <c r="H9" s="14">
        <f t="shared" si="2"/>
        <v>0.147863956864372</v>
      </c>
      <c r="I9" s="25"/>
    </row>
    <row r="10" ht="24.75" customHeight="1" spans="1:9">
      <c r="A10" s="9">
        <v>5</v>
      </c>
      <c r="B10" s="9" t="s">
        <v>19</v>
      </c>
      <c r="C10" s="10" t="s">
        <v>20</v>
      </c>
      <c r="D10" s="11">
        <v>68799</v>
      </c>
      <c r="E10" s="11">
        <v>65903</v>
      </c>
      <c r="F10" s="13">
        <f t="shared" si="0"/>
        <v>0.957906364918095</v>
      </c>
      <c r="G10" s="11">
        <f t="shared" si="1"/>
        <v>2896</v>
      </c>
      <c r="H10" s="14">
        <f t="shared" si="2"/>
        <v>0.0420936350819053</v>
      </c>
      <c r="I10" s="25"/>
    </row>
    <row r="11" ht="24.75" customHeight="1" spans="1:9">
      <c r="A11" s="9">
        <v>6</v>
      </c>
      <c r="B11" s="9" t="s">
        <v>21</v>
      </c>
      <c r="C11" s="10" t="s">
        <v>22</v>
      </c>
      <c r="D11" s="11">
        <v>63581</v>
      </c>
      <c r="E11" s="11">
        <v>60214</v>
      </c>
      <c r="F11" s="13">
        <f t="shared" si="0"/>
        <v>0.947043928217549</v>
      </c>
      <c r="G11" s="11">
        <f t="shared" si="1"/>
        <v>3367</v>
      </c>
      <c r="H11" s="14">
        <f t="shared" si="2"/>
        <v>0.0529560717824507</v>
      </c>
      <c r="I11" s="25"/>
    </row>
    <row r="12" ht="24.75" customHeight="1" spans="1:9">
      <c r="A12" s="9">
        <v>7</v>
      </c>
      <c r="B12" s="9" t="s">
        <v>23</v>
      </c>
      <c r="C12" s="10" t="s">
        <v>24</v>
      </c>
      <c r="D12" s="11">
        <v>35249</v>
      </c>
      <c r="E12" s="11">
        <v>33110</v>
      </c>
      <c r="F12" s="13">
        <f t="shared" si="0"/>
        <v>0.93931742744475</v>
      </c>
      <c r="G12" s="11">
        <f t="shared" si="1"/>
        <v>2139</v>
      </c>
      <c r="H12" s="14">
        <f t="shared" si="2"/>
        <v>0.0606825725552498</v>
      </c>
      <c r="I12" s="25"/>
    </row>
    <row r="13" ht="24.75" customHeight="1" spans="1:9">
      <c r="A13" s="9">
        <v>8</v>
      </c>
      <c r="B13" s="9" t="s">
        <v>25</v>
      </c>
      <c r="C13" s="10" t="s">
        <v>26</v>
      </c>
      <c r="D13" s="11">
        <v>46067</v>
      </c>
      <c r="E13" s="17">
        <v>43283</v>
      </c>
      <c r="F13" s="13">
        <f t="shared" si="0"/>
        <v>0.939566283890855</v>
      </c>
      <c r="G13" s="11">
        <f t="shared" si="1"/>
        <v>2784</v>
      </c>
      <c r="H13" s="14">
        <f t="shared" si="2"/>
        <v>0.0604337161091454</v>
      </c>
      <c r="I13" s="25"/>
    </row>
    <row r="14" ht="24.75" customHeight="1" spans="1:9">
      <c r="A14" s="9">
        <v>9</v>
      </c>
      <c r="B14" s="9" t="s">
        <v>27</v>
      </c>
      <c r="C14" s="10" t="s">
        <v>28</v>
      </c>
      <c r="D14" s="11">
        <v>38524</v>
      </c>
      <c r="E14" s="18">
        <v>35998</v>
      </c>
      <c r="F14" s="13">
        <f t="shared" si="0"/>
        <v>0.934430484892535</v>
      </c>
      <c r="G14" s="11">
        <f t="shared" si="1"/>
        <v>2526</v>
      </c>
      <c r="H14" s="14">
        <f t="shared" si="2"/>
        <v>0.0655695151074655</v>
      </c>
      <c r="I14" s="25"/>
    </row>
    <row r="15" ht="24.75" customHeight="1" spans="1:9">
      <c r="A15" s="9">
        <v>10</v>
      </c>
      <c r="B15" s="9">
        <v>17.71</v>
      </c>
      <c r="C15" s="10" t="s">
        <v>29</v>
      </c>
      <c r="D15" s="11">
        <v>123420</v>
      </c>
      <c r="E15" s="19">
        <v>108521</v>
      </c>
      <c r="F15" s="13">
        <f t="shared" si="0"/>
        <v>0.87928212607357</v>
      </c>
      <c r="G15" s="11">
        <f t="shared" si="1"/>
        <v>14899</v>
      </c>
      <c r="H15" s="20">
        <f>(G15/D15*100/100)</f>
        <v>0.12071787392643</v>
      </c>
      <c r="I15" s="25"/>
    </row>
    <row r="16" ht="24.75" customHeight="1" spans="1:9">
      <c r="A16" s="21" t="s">
        <v>9</v>
      </c>
      <c r="B16" s="21"/>
      <c r="C16" s="21"/>
      <c r="D16" s="22">
        <f t="shared" ref="D16:G16" si="3">SUM(D6:D15)</f>
        <v>659554</v>
      </c>
      <c r="E16" s="22">
        <f t="shared" si="3"/>
        <v>609152</v>
      </c>
      <c r="F16" s="23">
        <f t="shared" si="0"/>
        <v>0.923581693083508</v>
      </c>
      <c r="G16" s="22">
        <f t="shared" si="3"/>
        <v>50402</v>
      </c>
      <c r="H16" s="24">
        <f>(G16/D16*100)/100</f>
        <v>0.0764183069164921</v>
      </c>
      <c r="I16" s="22"/>
    </row>
  </sheetData>
  <mergeCells count="10">
    <mergeCell ref="A1:I1"/>
    <mergeCell ref="B2:I2"/>
    <mergeCell ref="E3:F3"/>
    <mergeCell ref="G3:H3"/>
    <mergeCell ref="A16:C16"/>
    <mergeCell ref="A3:A4"/>
    <mergeCell ref="B3:B4"/>
    <mergeCell ref="C3:C4"/>
    <mergeCell ref="D3:D4"/>
    <mergeCell ref="I3:I4"/>
  </mergeCells>
  <pageMargins left="1.155511811" right="0.89" top="0.748031496062992" bottom="1.53543307086614" header="0.31496062992126" footer="0.31496062992126"/>
  <pageSetup paperSize="5" scale="75" orientation="landscape"/>
  <headerFooter/>
  <colBreaks count="1" manualBreakCount="1">
    <brk id="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2020-02-27T15:03:32Z</dcterms:created>
  <dcterms:modified xsi:type="dcterms:W3CDTF">2020-02-27T15:04:27Z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